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2026\Javni poziv 2026\Tekst javnog poziva 2026\"/>
    </mc:Choice>
  </mc:AlternateContent>
  <bookViews>
    <workbookView xWindow="-120" yWindow="-120" windowWidth="24240" windowHeight="13140"/>
  </bookViews>
  <sheets>
    <sheet name="Sheet1" sheetId="1" r:id="rId1"/>
  </sheets>
  <definedNames>
    <definedName name="_xlnm.Print_Area" localSheetId="0">Sheet1!$A$2:$E$42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29" i="1"/>
  <c r="D27" i="1"/>
  <c r="D28" i="1"/>
  <c r="D26" i="1"/>
  <c r="D25" i="1"/>
  <c r="D24" i="1"/>
  <c r="C35" i="1" l="1"/>
  <c r="D13" i="1"/>
  <c r="C18" i="1" l="1"/>
  <c r="D30" i="1" l="1"/>
  <c r="D33" i="1"/>
  <c r="D34" i="1"/>
  <c r="D32" i="1"/>
  <c r="D14" i="1"/>
  <c r="D15" i="1"/>
  <c r="D16" i="1"/>
  <c r="D17" i="1"/>
  <c r="D7" i="1"/>
  <c r="D8" i="1"/>
  <c r="D9" i="1"/>
  <c r="C11" i="1"/>
  <c r="D10" i="1"/>
  <c r="D18" i="1" l="1"/>
  <c r="D35" i="1"/>
  <c r="D11" i="1"/>
  <c r="D36" i="1" l="1"/>
  <c r="E11" i="1" l="1"/>
  <c r="E26" i="1"/>
  <c r="E29" i="1"/>
  <c r="E25" i="1"/>
  <c r="E24" i="1"/>
  <c r="E27" i="1"/>
  <c r="E28" i="1"/>
  <c r="E30" i="1"/>
  <c r="XEZ31" i="1" s="1"/>
  <c r="E36" i="1"/>
  <c r="E15" i="1"/>
  <c r="E8" i="1"/>
  <c r="E7" i="1"/>
  <c r="E17" i="1"/>
  <c r="E14" i="1"/>
  <c r="E10" i="1"/>
  <c r="E34" i="1"/>
  <c r="E13" i="1"/>
  <c r="E16" i="1"/>
  <c r="E18" i="1"/>
  <c r="E32" i="1"/>
  <c r="E33" i="1"/>
  <c r="E9" i="1"/>
  <c r="E35" i="1"/>
</calcChain>
</file>

<file path=xl/sharedStrings.xml><?xml version="1.0" encoding="utf-8"?>
<sst xmlns="http://schemas.openxmlformats.org/spreadsheetml/2006/main" count="74" uniqueCount="55">
  <si>
    <t>RB.</t>
  </si>
  <si>
    <t>1.</t>
  </si>
  <si>
    <t>2.</t>
  </si>
  <si>
    <t>3.</t>
  </si>
  <si>
    <t>4.</t>
  </si>
  <si>
    <t>5.</t>
  </si>
  <si>
    <t>UKUPNO</t>
  </si>
  <si>
    <t>Lovište</t>
  </si>
  <si>
    <t>SVEUKUPNO</t>
  </si>
  <si>
    <t>UDIO ZATRAŽENOG IZNOSA U ODNOSU NA 
SVEUKUPNO ZATRAŽENU POTPORU ( %)</t>
  </si>
  <si>
    <t>UKUPNI TROŠAK</t>
  </si>
  <si>
    <t>IZNOS KOJI SE TRAŽI OD
 GRADA ZAGREBA</t>
  </si>
  <si>
    <t>Lovoovlaštenik:</t>
  </si>
  <si>
    <t>Ovlaštena osoba lovoovlaštenika:</t>
  </si>
  <si>
    <t>Pečat i potpis odgovorne osobe</t>
  </si>
  <si>
    <t>I.</t>
  </si>
  <si>
    <t>VRSTA AKTIVNOSTI I PLANIRANI TROŠKOVI</t>
  </si>
  <si>
    <t xml:space="preserve">Unijeti planirani ili nastali iznos troškova po financijskoj dokumentaciji s PDV-om: </t>
  </si>
  <si>
    <t>Iznos zatražene potpore za sve troškove iz ove aktivnosti ne može biti veći od 30 % ukupnog iznosa zatražene potpore.</t>
  </si>
  <si>
    <t>II.</t>
  </si>
  <si>
    <t xml:space="preserve">AKTIVNOST: NABAVA OPREME I MATERIJALA ZA SPRJEČAVANJE ŠTETA OD DIVLJAČI                                                                                                                             </t>
  </si>
  <si>
    <t xml:space="preserve">Nema ograničanja </t>
  </si>
  <si>
    <t>Najviši intenzitet i iznos financijske potpore za ovu aktivnost iznosi 100 % stvarno nastalih troškova</t>
  </si>
  <si>
    <t>troškovi promidžbe i informiranja u cilju sprječavanja šteta od divljači</t>
  </si>
  <si>
    <t>troškovi edukacije vlasnika i korisnika poljoprivrednog i šumskog zemljišta, vlasnika domaćih životinja i drugih fizičkih i pravnih osoba kojima divljač može prouzročiti štetu, o mjerama, radnjama i zahvatima koje su dužni poduzimati u svrhu zaštite svoje imovine od nastanka šteta od divljači i pružanju pomoći u provedbi istih</t>
  </si>
  <si>
    <t>troškovi edukacije ovlaštenih osoba lovnika i lovočuvara za provedbu lovnogospodarskih osnova</t>
  </si>
  <si>
    <t>IV.</t>
  </si>
  <si>
    <t xml:space="preserve">III. </t>
  </si>
  <si>
    <t xml:space="preserve">AKTIVNOST: PROMIDŽBA I INFORMIRANJE U CILJU SPRJEČAVANJA ŠTETA OD DIVLJAČI                                                                                                            </t>
  </si>
  <si>
    <t>smanjenje brojnog stanja sive vrane i vrane gačac (u lovištima i površinama izvan lovišta)</t>
  </si>
  <si>
    <t>smanjenje brojnog stanja čaglja u lovištima</t>
  </si>
  <si>
    <t xml:space="preserve">smanjenje brojnog stanja lisica u lovištima </t>
  </si>
  <si>
    <t xml:space="preserve">AKTIVNOST: SMANJENJE BROJNOG STANJA DIVLJAČI                                                                                                                                                                </t>
  </si>
  <si>
    <t>Najviši intenzitet i iznos financijske potpore za ove aktivnosti iznosi 100 % stvarno nastalih troškova</t>
  </si>
  <si>
    <t>Najviši intenzitet i iznos financijske potpore za ove aktivnosti iznosi 60 % od nabavne cijene unesene divljači ili cijene izvedenih radova s PDV-om</t>
  </si>
  <si>
    <t>Troškovi izvedenih  radova na održavanju lovno-tehničkih objekata</t>
  </si>
  <si>
    <t>Trošak nabave i unosa zeca običnog u skladu s lovnogospodarskom osnovom</t>
  </si>
  <si>
    <t>Trošak financiranja stručne osobe za provođenje lovnogospodarske osnove</t>
  </si>
  <si>
    <t>Trošak nabave tehničke opreme za praćenje i za odbijanje divljači (električni pastiri)</t>
  </si>
  <si>
    <t>Trošak nabave  hrane i vode za divljač u lovištu</t>
  </si>
  <si>
    <t>Trošak nabave repelenata - mehaničkih, elektroničkih i kemijskih zaštitnih sredstava, vidljivih i zvučnih plašila, elektroničkih detektora divljači</t>
  </si>
  <si>
    <t>Trošak podizanja poljoprivrednih remiza na površinama unutar lovišta</t>
  </si>
  <si>
    <t>Trošak  provođenja biosigurnosnih mjera (postavljanje dezinfekcijskih barijera, troškovi odvoza nusproizvoda životinjskog podrijetla, nabavka vapna)</t>
  </si>
  <si>
    <t xml:space="preserve">jedinke ženskog spola starije od 2 godine,                                                              </t>
  </si>
  <si>
    <t xml:space="preserve">2. LISICA I ČAGALJ- 40,00 eura po jedinki </t>
  </si>
  <si>
    <t>3. SIVA VRANA I VRANA GAČAC - 5,00 eura po jediniki</t>
  </si>
  <si>
    <t>jedinke nazimadi i prasadi</t>
  </si>
  <si>
    <t>jedinke muškog spola starije od 2 godine</t>
  </si>
  <si>
    <t>1. DIVLJE SVINJE                                                                   - 70,00 eura po jedinki ženskog spola starije od 2 godine,                                                                                       - 60,00 eura po jedinki nazimadi (oba spola, starosti 1-2 godine) i prasadi (oba spola, starosti do 1 godine)                                                               - 40,00 eura po jedinki muškog spola starije od 2 godine</t>
  </si>
  <si>
    <t xml:space="preserve">Najviši intenzitet i iznos financijske potpore za ovu aktivnost iznosi:                  </t>
  </si>
  <si>
    <t>Trošak nabave  i unosa fazanske divljači starosti 16 i više tjedana u skladu s LGO</t>
  </si>
  <si>
    <t xml:space="preserve">AKTIVNOST: RAZVOJ I UNAPRJEĐENJE LOVSTVA   </t>
  </si>
  <si>
    <t xml:space="preserve">Smanjenje brojnog stanja divljih svinja u lovištima </t>
  </si>
  <si>
    <t xml:space="preserve">TROŠKOVNIK                                                                   
uz prijavu na Javni poziv za financiranje provedbe lovnogospodarskih osnova                                                                                                                                                                                                                                              koje provode udruge ovlaštenici prava lova na području Grada Zagreba za 2026. </t>
  </si>
  <si>
    <t>U Zagrebu, ____________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</si>
</sst>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0"/>
      <name val="Times New Roman"/>
      <family val="1"/>
      <charset val="1"/>
    </font>
    <font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/>
    <xf numFmtId="0" fontId="0" fillId="0" borderId="0" xfId="0" applyBorder="1" applyAlignment="1"/>
    <xf numFmtId="4" fontId="0" fillId="0" borderId="0" xfId="0" applyNumberFormat="1" applyBorder="1" applyAlignment="1"/>
    <xf numFmtId="0" fontId="0" fillId="0" borderId="4" xfId="0" applyBorder="1" applyAlignment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/>
    </xf>
    <xf numFmtId="0" fontId="8" fillId="0" borderId="2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7" fillId="0" borderId="1" xfId="0" applyFont="1" applyBorder="1" applyAlignment="1"/>
    <xf numFmtId="4" fontId="7" fillId="0" borderId="1" xfId="0" applyNumberFormat="1" applyFont="1" applyBorder="1" applyAlignment="1"/>
    <xf numFmtId="0" fontId="6" fillId="3" borderId="1" xfId="0" applyFont="1" applyFill="1" applyBorder="1" applyAlignment="1"/>
    <xf numFmtId="4" fontId="6" fillId="3" borderId="1" xfId="0" applyNumberFormat="1" applyFont="1" applyFill="1" applyBorder="1" applyAlignment="1"/>
    <xf numFmtId="0" fontId="7" fillId="0" borderId="1" xfId="0" applyFont="1" applyBorder="1" applyAlignment="1">
      <alignment wrapText="1"/>
    </xf>
    <xf numFmtId="0" fontId="1" fillId="6" borderId="1" xfId="0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/>
    <xf numFmtId="0" fontId="10" fillId="0" borderId="1" xfId="0" applyFont="1" applyBorder="1" applyAlignment="1">
      <alignment wrapText="1"/>
    </xf>
    <xf numFmtId="0" fontId="1" fillId="6" borderId="1" xfId="0" applyFont="1" applyFill="1" applyBorder="1" applyAlignment="1">
      <alignment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/>
    <xf numFmtId="0" fontId="8" fillId="0" borderId="2" xfId="0" applyFont="1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9" fontId="7" fillId="0" borderId="15" xfId="0" applyNumberFormat="1" applyFont="1" applyBorder="1" applyAlignment="1"/>
    <xf numFmtId="0" fontId="7" fillId="3" borderId="14" xfId="0" applyFont="1" applyFill="1" applyBorder="1" applyAlignment="1">
      <alignment horizontal="center"/>
    </xf>
    <xf numFmtId="9" fontId="6" fillId="3" borderId="15" xfId="0" applyNumberFormat="1" applyFont="1" applyFill="1" applyBorder="1" applyAlignment="1"/>
    <xf numFmtId="49" fontId="1" fillId="6" borderId="15" xfId="0" applyNumberFormat="1" applyFont="1" applyFill="1" applyBorder="1" applyAlignment="1">
      <alignment horizontal="center" vertical="center" wrapText="1"/>
    </xf>
    <xf numFmtId="10" fontId="7" fillId="0" borderId="15" xfId="0" applyNumberFormat="1" applyFont="1" applyBorder="1" applyAlignment="1"/>
    <xf numFmtId="0" fontId="2" fillId="3" borderId="14" xfId="0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10" fontId="10" fillId="0" borderId="15" xfId="0" applyNumberFormat="1" applyFont="1" applyBorder="1" applyAlignment="1"/>
    <xf numFmtId="0" fontId="1" fillId="6" borderId="15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1" fillId="6" borderId="1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4" fontId="8" fillId="4" borderId="23" xfId="0" applyNumberFormat="1" applyFont="1" applyFill="1" applyBorder="1" applyAlignment="1"/>
    <xf numFmtId="10" fontId="8" fillId="4" borderId="24" xfId="0" applyNumberFormat="1" applyFont="1" applyFill="1" applyBorder="1" applyAlignment="1"/>
    <xf numFmtId="10" fontId="6" fillId="3" borderId="15" xfId="0" applyNumberFormat="1" applyFont="1" applyFill="1" applyBorder="1" applyAlignment="1"/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" fillId="6" borderId="7" xfId="0" applyFont="1" applyFill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9" fontId="1" fillId="6" borderId="7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" fillId="6" borderId="17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0" fillId="0" borderId="5" xfId="0" applyBorder="1" applyAlignment="1"/>
    <xf numFmtId="0" fontId="0" fillId="0" borderId="9" xfId="0" applyBorder="1" applyAlignment="1"/>
    <xf numFmtId="0" fontId="0" fillId="0" borderId="25" xfId="0" applyBorder="1" applyAlignment="1">
      <alignment horizontal="center"/>
    </xf>
    <xf numFmtId="0" fontId="0" fillId="0" borderId="0" xfId="0" applyAlignment="1">
      <alignment wrapText="1"/>
    </xf>
    <xf numFmtId="0" fontId="8" fillId="0" borderId="5" xfId="0" applyFont="1" applyBorder="1" applyAlignment="1">
      <alignment horizontal="left" wrapText="1"/>
    </xf>
    <xf numFmtId="0" fontId="6" fillId="3" borderId="1" xfId="0" applyFont="1" applyFill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8" fillId="4" borderId="23" xfId="0" applyFont="1" applyFill="1" applyBorder="1" applyAlignment="1">
      <alignment wrapText="1"/>
    </xf>
    <xf numFmtId="0" fontId="1" fillId="5" borderId="0" xfId="0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42"/>
  <sheetViews>
    <sheetView tabSelected="1" topLeftCell="A28" zoomScaleNormal="100" zoomScaleSheetLayoutView="90" workbookViewId="0">
      <selection activeCell="B42" sqref="B42"/>
    </sheetView>
  </sheetViews>
  <sheetFormatPr defaultRowHeight="15" x14ac:dyDescent="0.25"/>
  <cols>
    <col min="1" max="1" width="9.140625" style="6"/>
    <col min="2" max="2" width="131.42578125" style="64" customWidth="1"/>
    <col min="3" max="3" width="26.5703125" style="1" customWidth="1"/>
    <col min="4" max="4" width="24.42578125" style="1" customWidth="1"/>
    <col min="5" max="5" width="25.7109375" style="1" customWidth="1"/>
    <col min="6" max="16384" width="9.140625" style="1"/>
  </cols>
  <sheetData>
    <row r="1" spans="1:5" ht="15.75" thickBot="1" x14ac:dyDescent="0.3"/>
    <row r="2" spans="1:5" ht="90" customHeight="1" thickTop="1" thickBot="1" x14ac:dyDescent="0.3">
      <c r="A2" s="45" t="s">
        <v>53</v>
      </c>
      <c r="B2" s="46"/>
      <c r="C2" s="46"/>
      <c r="D2" s="46"/>
      <c r="E2" s="47"/>
    </row>
    <row r="3" spans="1:5" ht="24.75" thickTop="1" thickBot="1" x14ac:dyDescent="0.4">
      <c r="A3" s="8" t="s">
        <v>12</v>
      </c>
      <c r="B3" s="65"/>
      <c r="C3" s="60" t="s">
        <v>7</v>
      </c>
      <c r="D3" s="61"/>
      <c r="E3" s="62"/>
    </row>
    <row r="4" spans="1:5" ht="24.75" thickTop="1" thickBot="1" x14ac:dyDescent="0.4">
      <c r="A4" s="22" t="s">
        <v>13</v>
      </c>
      <c r="B4" s="65"/>
      <c r="C4" s="9"/>
      <c r="D4" s="7"/>
      <c r="E4" s="23"/>
    </row>
    <row r="5" spans="1:5" ht="137.25" customHeight="1" thickTop="1" x14ac:dyDescent="0.25">
      <c r="A5" s="24" t="s">
        <v>0</v>
      </c>
      <c r="B5" s="25" t="s">
        <v>16</v>
      </c>
      <c r="C5" s="25" t="s">
        <v>10</v>
      </c>
      <c r="D5" s="25" t="s">
        <v>11</v>
      </c>
      <c r="E5" s="26" t="s">
        <v>9</v>
      </c>
    </row>
    <row r="6" spans="1:5" ht="168.75" x14ac:dyDescent="0.3">
      <c r="A6" s="27" t="s">
        <v>15</v>
      </c>
      <c r="B6" s="40" t="s">
        <v>51</v>
      </c>
      <c r="C6" s="15" t="s">
        <v>17</v>
      </c>
      <c r="D6" s="15" t="s">
        <v>34</v>
      </c>
      <c r="E6" s="28" t="s">
        <v>18</v>
      </c>
    </row>
    <row r="7" spans="1:5" ht="24.95" customHeight="1" x14ac:dyDescent="0.35">
      <c r="A7" s="29" t="s">
        <v>1</v>
      </c>
      <c r="B7" s="14" t="s">
        <v>35</v>
      </c>
      <c r="C7" s="11">
        <v>0</v>
      </c>
      <c r="D7" s="11">
        <f>C7*0.6</f>
        <v>0</v>
      </c>
      <c r="E7" s="30" t="e">
        <f>(D7/D36)</f>
        <v>#DIV/0!</v>
      </c>
    </row>
    <row r="8" spans="1:5" ht="24.95" customHeight="1" x14ac:dyDescent="0.35">
      <c r="A8" s="29" t="s">
        <v>2</v>
      </c>
      <c r="B8" s="14" t="s">
        <v>50</v>
      </c>
      <c r="C8" s="11">
        <v>0</v>
      </c>
      <c r="D8" s="11">
        <f t="shared" ref="D8:D10" si="0">C8*0.6</f>
        <v>0</v>
      </c>
      <c r="E8" s="30" t="e">
        <f>(D8/D36)</f>
        <v>#DIV/0!</v>
      </c>
    </row>
    <row r="9" spans="1:5" ht="24.95" customHeight="1" x14ac:dyDescent="0.35">
      <c r="A9" s="29" t="s">
        <v>3</v>
      </c>
      <c r="B9" s="14" t="s">
        <v>36</v>
      </c>
      <c r="C9" s="11">
        <v>0</v>
      </c>
      <c r="D9" s="11">
        <f t="shared" si="0"/>
        <v>0</v>
      </c>
      <c r="E9" s="30" t="e">
        <f>(D9/D36)</f>
        <v>#DIV/0!</v>
      </c>
    </row>
    <row r="10" spans="1:5" ht="24.95" customHeight="1" x14ac:dyDescent="0.35">
      <c r="A10" s="29" t="s">
        <v>4</v>
      </c>
      <c r="B10" s="14" t="s">
        <v>37</v>
      </c>
      <c r="C10" s="11">
        <v>0</v>
      </c>
      <c r="D10" s="11">
        <f t="shared" si="0"/>
        <v>0</v>
      </c>
      <c r="E10" s="30" t="e">
        <f>(D10/D36)</f>
        <v>#DIV/0!</v>
      </c>
    </row>
    <row r="11" spans="1:5" ht="24.95" customHeight="1" x14ac:dyDescent="0.35">
      <c r="A11" s="31"/>
      <c r="B11" s="66" t="s">
        <v>6</v>
      </c>
      <c r="C11" s="13">
        <f>SUM(C7:C10)</f>
        <v>0</v>
      </c>
      <c r="D11" s="13">
        <f>SUM(D7:D10)</f>
        <v>0</v>
      </c>
      <c r="E11" s="32" t="e">
        <f>(D11/D36)</f>
        <v>#DIV/0!</v>
      </c>
    </row>
    <row r="12" spans="1:5" ht="112.5" x14ac:dyDescent="0.25">
      <c r="A12" s="27" t="s">
        <v>19</v>
      </c>
      <c r="B12" s="19" t="s">
        <v>20</v>
      </c>
      <c r="C12" s="20" t="s">
        <v>17</v>
      </c>
      <c r="D12" s="20" t="s">
        <v>33</v>
      </c>
      <c r="E12" s="33" t="s">
        <v>21</v>
      </c>
    </row>
    <row r="13" spans="1:5" ht="24.95" customHeight="1" x14ac:dyDescent="0.35">
      <c r="A13" s="29" t="s">
        <v>1</v>
      </c>
      <c r="B13" s="14" t="s">
        <v>38</v>
      </c>
      <c r="C13" s="10">
        <v>0</v>
      </c>
      <c r="D13" s="10">
        <f>C13*1</f>
        <v>0</v>
      </c>
      <c r="E13" s="34" t="e">
        <f>D13/D36</f>
        <v>#DIV/0!</v>
      </c>
    </row>
    <row r="14" spans="1:5" ht="24.95" customHeight="1" x14ac:dyDescent="0.35">
      <c r="A14" s="29" t="s">
        <v>2</v>
      </c>
      <c r="B14" s="14" t="s">
        <v>39</v>
      </c>
      <c r="C14" s="10">
        <v>0</v>
      </c>
      <c r="D14" s="10">
        <f t="shared" ref="D14:D17" si="1">C14*1</f>
        <v>0</v>
      </c>
      <c r="E14" s="34" t="e">
        <f>(D14/D36)</f>
        <v>#DIV/0!</v>
      </c>
    </row>
    <row r="15" spans="1:5" ht="42" x14ac:dyDescent="0.35">
      <c r="A15" s="41" t="s">
        <v>3</v>
      </c>
      <c r="B15" s="14" t="s">
        <v>40</v>
      </c>
      <c r="C15" s="10">
        <v>0</v>
      </c>
      <c r="D15" s="10">
        <f t="shared" si="1"/>
        <v>0</v>
      </c>
      <c r="E15" s="34" t="e">
        <f>(D15/D36)</f>
        <v>#DIV/0!</v>
      </c>
    </row>
    <row r="16" spans="1:5" ht="24.95" customHeight="1" x14ac:dyDescent="0.35">
      <c r="A16" s="29" t="s">
        <v>4</v>
      </c>
      <c r="B16" s="14" t="s">
        <v>41</v>
      </c>
      <c r="C16" s="10">
        <v>0</v>
      </c>
      <c r="D16" s="10">
        <f t="shared" si="1"/>
        <v>0</v>
      </c>
      <c r="E16" s="34" t="e">
        <f>D16/D36</f>
        <v>#DIV/0!</v>
      </c>
    </row>
    <row r="17" spans="1:5 16380:16380" ht="42" x14ac:dyDescent="0.35">
      <c r="A17" s="29" t="s">
        <v>5</v>
      </c>
      <c r="B17" s="14" t="s">
        <v>42</v>
      </c>
      <c r="C17" s="10">
        <v>0</v>
      </c>
      <c r="D17" s="10">
        <f t="shared" si="1"/>
        <v>0</v>
      </c>
      <c r="E17" s="34" t="e">
        <f>D17/D36</f>
        <v>#DIV/0!</v>
      </c>
    </row>
    <row r="18" spans="1:5 16380:16380" ht="24.95" customHeight="1" x14ac:dyDescent="0.35">
      <c r="A18" s="35"/>
      <c r="B18" s="66" t="s">
        <v>6</v>
      </c>
      <c r="C18" s="12">
        <f>C13+C14+C15+C16+C17</f>
        <v>0</v>
      </c>
      <c r="D18" s="12">
        <f>D13+D14+D15+D16+D17</f>
        <v>0</v>
      </c>
      <c r="E18" s="44" t="e">
        <f>D18/D36</f>
        <v>#DIV/0!</v>
      </c>
    </row>
    <row r="19" spans="1:5 16380:16380" ht="47.25" x14ac:dyDescent="0.25">
      <c r="A19" s="48" t="s">
        <v>27</v>
      </c>
      <c r="B19" s="51" t="s">
        <v>32</v>
      </c>
      <c r="C19" s="54" t="s">
        <v>17</v>
      </c>
      <c r="D19" s="16" t="s">
        <v>49</v>
      </c>
      <c r="E19" s="57" t="s">
        <v>21</v>
      </c>
    </row>
    <row r="20" spans="1:5 16380:16380" ht="189" x14ac:dyDescent="0.25">
      <c r="A20" s="49"/>
      <c r="B20" s="52"/>
      <c r="C20" s="55"/>
      <c r="D20" s="16" t="s">
        <v>48</v>
      </c>
      <c r="E20" s="58"/>
    </row>
    <row r="21" spans="1:5 16380:16380" ht="31.5" x14ac:dyDescent="0.25">
      <c r="A21" s="49"/>
      <c r="B21" s="52"/>
      <c r="C21" s="55"/>
      <c r="D21" s="16" t="s">
        <v>44</v>
      </c>
      <c r="E21" s="58"/>
    </row>
    <row r="22" spans="1:5 16380:16380" ht="47.25" x14ac:dyDescent="0.25">
      <c r="A22" s="50"/>
      <c r="B22" s="53"/>
      <c r="C22" s="56"/>
      <c r="D22" s="16" t="s">
        <v>45</v>
      </c>
      <c r="E22" s="59"/>
    </row>
    <row r="23" spans="1:5 16380:16380" ht="18.75" x14ac:dyDescent="0.3">
      <c r="A23" s="36" t="s">
        <v>1</v>
      </c>
      <c r="B23" s="18" t="s">
        <v>52</v>
      </c>
      <c r="C23" s="17"/>
      <c r="D23" s="17"/>
      <c r="E23" s="37"/>
    </row>
    <row r="24" spans="1:5 16380:16380" ht="24.95" customHeight="1" x14ac:dyDescent="0.3">
      <c r="A24" s="36"/>
      <c r="B24" s="67" t="s">
        <v>43</v>
      </c>
      <c r="C24" s="17">
        <v>0</v>
      </c>
      <c r="D24" s="17">
        <f>C24*70</f>
        <v>0</v>
      </c>
      <c r="E24" s="37" t="e">
        <f>D24/D36</f>
        <v>#DIV/0!</v>
      </c>
    </row>
    <row r="25" spans="1:5 16380:16380" ht="24.95" customHeight="1" x14ac:dyDescent="0.3">
      <c r="A25" s="36"/>
      <c r="B25" s="67" t="s">
        <v>46</v>
      </c>
      <c r="C25" s="17">
        <v>0</v>
      </c>
      <c r="D25" s="17">
        <f>C25*60</f>
        <v>0</v>
      </c>
      <c r="E25" s="37" t="e">
        <f>D25/D36</f>
        <v>#DIV/0!</v>
      </c>
    </row>
    <row r="26" spans="1:5 16380:16380" ht="24.95" customHeight="1" x14ac:dyDescent="0.3">
      <c r="A26" s="36"/>
      <c r="B26" s="67" t="s">
        <v>47</v>
      </c>
      <c r="C26" s="17">
        <v>0</v>
      </c>
      <c r="D26" s="17">
        <f>C26*40</f>
        <v>0</v>
      </c>
      <c r="E26" s="37" t="e">
        <f>D26/D36</f>
        <v>#DIV/0!</v>
      </c>
    </row>
    <row r="27" spans="1:5 16380:16380" ht="24.95" customHeight="1" x14ac:dyDescent="0.3">
      <c r="A27" s="36" t="s">
        <v>2</v>
      </c>
      <c r="B27" s="67" t="s">
        <v>31</v>
      </c>
      <c r="C27" s="21">
        <v>0</v>
      </c>
      <c r="D27" s="17">
        <f t="shared" ref="D27:D28" si="2">C27*40</f>
        <v>0</v>
      </c>
      <c r="E27" s="37" t="e">
        <f>D27/D36</f>
        <v>#DIV/0!</v>
      </c>
    </row>
    <row r="28" spans="1:5 16380:16380" ht="24.95" customHeight="1" x14ac:dyDescent="0.3">
      <c r="A28" s="36" t="s">
        <v>3</v>
      </c>
      <c r="B28" s="67" t="s">
        <v>30</v>
      </c>
      <c r="C28" s="21">
        <v>0</v>
      </c>
      <c r="D28" s="17">
        <f t="shared" si="2"/>
        <v>0</v>
      </c>
      <c r="E28" s="37" t="e">
        <f>D28/D36</f>
        <v>#DIV/0!</v>
      </c>
    </row>
    <row r="29" spans="1:5 16380:16380" ht="24.95" customHeight="1" x14ac:dyDescent="0.3">
      <c r="A29" s="36" t="s">
        <v>4</v>
      </c>
      <c r="B29" s="67" t="s">
        <v>29</v>
      </c>
      <c r="C29" s="17">
        <v>0</v>
      </c>
      <c r="D29" s="17">
        <f>C29*5</f>
        <v>0</v>
      </c>
      <c r="E29" s="37" t="e">
        <f>D29/D36</f>
        <v>#DIV/0!</v>
      </c>
    </row>
    <row r="30" spans="1:5 16380:16380" ht="24.95" customHeight="1" x14ac:dyDescent="0.35">
      <c r="A30" s="35"/>
      <c r="B30" s="66" t="s">
        <v>6</v>
      </c>
      <c r="C30" s="12"/>
      <c r="D30" s="12">
        <f>D24+D25+D26+D27+D28+D29</f>
        <v>0</v>
      </c>
      <c r="E30" s="44" t="e">
        <f>D30/D36</f>
        <v>#DIV/0!</v>
      </c>
    </row>
    <row r="31" spans="1:5 16380:16380" ht="112.5" x14ac:dyDescent="0.25">
      <c r="A31" s="27" t="s">
        <v>26</v>
      </c>
      <c r="B31" s="19" t="s">
        <v>28</v>
      </c>
      <c r="C31" s="15" t="s">
        <v>17</v>
      </c>
      <c r="D31" s="20" t="s">
        <v>22</v>
      </c>
      <c r="E31" s="38" t="s">
        <v>21</v>
      </c>
      <c r="XEZ31" s="1">
        <f>SUM(A31:XEY31)</f>
        <v>0</v>
      </c>
    </row>
    <row r="32" spans="1:5 16380:16380" ht="24.95" customHeight="1" x14ac:dyDescent="0.3">
      <c r="A32" s="36" t="s">
        <v>1</v>
      </c>
      <c r="B32" s="18" t="s">
        <v>23</v>
      </c>
      <c r="C32" s="17">
        <v>0</v>
      </c>
      <c r="D32" s="17">
        <f>C32*1</f>
        <v>0</v>
      </c>
      <c r="E32" s="37" t="e">
        <f>D32/D36</f>
        <v>#DIV/0!</v>
      </c>
    </row>
    <row r="33" spans="1:5" ht="56.25" x14ac:dyDescent="0.3">
      <c r="A33" s="36" t="s">
        <v>2</v>
      </c>
      <c r="B33" s="18" t="s">
        <v>24</v>
      </c>
      <c r="C33" s="17">
        <v>0</v>
      </c>
      <c r="D33" s="17">
        <f t="shared" ref="D33:D34" si="3">C33*1</f>
        <v>0</v>
      </c>
      <c r="E33" s="37" t="e">
        <f>D33/D36</f>
        <v>#DIV/0!</v>
      </c>
    </row>
    <row r="34" spans="1:5" ht="24.95" customHeight="1" x14ac:dyDescent="0.3">
      <c r="A34" s="36" t="s">
        <v>3</v>
      </c>
      <c r="B34" s="18" t="s">
        <v>25</v>
      </c>
      <c r="C34" s="17">
        <v>0</v>
      </c>
      <c r="D34" s="17">
        <f t="shared" si="3"/>
        <v>0</v>
      </c>
      <c r="E34" s="37" t="e">
        <f>D34/D36</f>
        <v>#DIV/0!</v>
      </c>
    </row>
    <row r="35" spans="1:5" ht="24.95" customHeight="1" x14ac:dyDescent="0.35">
      <c r="A35" s="35"/>
      <c r="B35" s="66" t="s">
        <v>6</v>
      </c>
      <c r="C35" s="12">
        <f>C32+C33+C34</f>
        <v>0</v>
      </c>
      <c r="D35" s="12">
        <f>SUM(D32:D34)</f>
        <v>0</v>
      </c>
      <c r="E35" s="44" t="e">
        <f>D35/D36</f>
        <v>#DIV/0!</v>
      </c>
    </row>
    <row r="36" spans="1:5" ht="30" customHeight="1" thickBot="1" x14ac:dyDescent="0.4">
      <c r="A36" s="39"/>
      <c r="B36" s="68" t="s">
        <v>8</v>
      </c>
      <c r="C36" s="42">
        <f>C35+C18+C11</f>
        <v>0</v>
      </c>
      <c r="D36" s="42">
        <f>D35+D30+D18+D11</f>
        <v>0</v>
      </c>
      <c r="E36" s="43" t="e">
        <f>D36/D36</f>
        <v>#DIV/0!</v>
      </c>
    </row>
    <row r="37" spans="1:5" ht="19.5" thickTop="1" x14ac:dyDescent="0.3">
      <c r="A37" s="5"/>
      <c r="B37" s="69"/>
      <c r="C37" s="3"/>
      <c r="D37" s="3"/>
      <c r="E37" s="2"/>
    </row>
    <row r="38" spans="1:5" x14ac:dyDescent="0.25">
      <c r="A38" s="6" t="s">
        <v>54</v>
      </c>
    </row>
    <row r="41" spans="1:5" ht="15.75" thickBot="1" x14ac:dyDescent="0.3">
      <c r="D41" s="4"/>
      <c r="E41" s="4"/>
    </row>
    <row r="42" spans="1:5" ht="15.75" thickTop="1" x14ac:dyDescent="0.25">
      <c r="D42" s="63" t="s">
        <v>14</v>
      </c>
      <c r="E42" s="63"/>
    </row>
  </sheetData>
  <mergeCells count="7">
    <mergeCell ref="D42:E42"/>
    <mergeCell ref="A2:E2"/>
    <mergeCell ref="A19:A22"/>
    <mergeCell ref="B19:B22"/>
    <mergeCell ref="C19:C22"/>
    <mergeCell ref="E19:E22"/>
    <mergeCell ref="C3:E3"/>
  </mergeCells>
  <pageMargins left="0.70866141732283472" right="0.70866141732283472" top="0.74803149606299213" bottom="0.55118110236220474" header="0.31496062992125984" footer="0.31496062992125984"/>
  <pageSetup paperSize="9" scale="58" orientation="landscape" r:id="rId1"/>
  <rowBreaks count="1" manualBreakCount="1">
    <brk id="18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Vlasta Ranogajec</dc:creator>
  <cp:lastModifiedBy>Ernestina Pavalić</cp:lastModifiedBy>
  <cp:lastPrinted>2024-10-24T12:01:08Z</cp:lastPrinted>
  <dcterms:created xsi:type="dcterms:W3CDTF">2023-06-27T06:31:08Z</dcterms:created>
  <dcterms:modified xsi:type="dcterms:W3CDTF">2026-03-17T07:54:09Z</dcterms:modified>
</cp:coreProperties>
</file>